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<sst xmlns="http://schemas.openxmlformats.org/spreadsheetml/2006/main" count="126" uniqueCount="91">
  <si>
    <t>Bjerknes Force Calculator</t>
  </si>
  <si>
    <t>Instructions: All numerical values are editable. Equivalency is tested by comparing the values highlighted in yellow.</t>
  </si>
  <si>
    <t>Step 1: The Gravitational Force from the Secondary Bjerknes Force</t>
  </si>
  <si>
    <t>Relevant Parameters</t>
  </si>
  <si>
    <t>Parameter</t>
  </si>
  <si>
    <t>Description</t>
  </si>
  <si>
    <t>Selected Value</t>
  </si>
  <si>
    <t>Numerical Value</t>
  </si>
  <si>
    <t>Units</t>
  </si>
  <si>
    <t>A</t>
  </si>
  <si>
    <t>acoustic pressure amplitude</t>
  </si>
  <si>
    <t>vacuum bulk modulus B</t>
  </si>
  <si>
    <t>Pa</t>
  </si>
  <si>
    <t>ω</t>
  </si>
  <si>
    <t>acoustic driving frequency</t>
  </si>
  <si>
    <t>2πfpl where fpl = the Compton frequency of a Planck mass</t>
  </si>
  <si>
    <t>Hz</t>
  </si>
  <si>
    <t>R10 and R20</t>
  </si>
  <si>
    <t>equilibrium radii of the two bubbles</t>
  </si>
  <si>
    <t>the Compton wavelength of an electron, rc</t>
  </si>
  <si>
    <t>m</t>
  </si>
  <si>
    <t>ρ</t>
  </si>
  <si>
    <t>fluid density</t>
  </si>
  <si>
    <t>vacuum density ρ</t>
  </si>
  <si>
    <t>kg/m2</t>
  </si>
  <si>
    <t>L</t>
  </si>
  <si>
    <t>distance between bubbles</t>
  </si>
  <si>
    <t>mean earth radius</t>
  </si>
  <si>
    <t>ω1 and ω2</t>
  </si>
  <si>
    <t>resonance frequencies of the two bubbles</t>
  </si>
  <si>
    <t>2πfc where fc = the Compton frequency of an electron</t>
  </si>
  <si>
    <t>m1</t>
  </si>
  <si>
    <t>mass of object 1</t>
  </si>
  <si>
    <t>a 1 kg mass</t>
  </si>
  <si>
    <t>kg</t>
  </si>
  <si>
    <t>m2</t>
  </si>
  <si>
    <t>mass of object 2</t>
  </si>
  <si>
    <t>the Earth</t>
  </si>
  <si>
    <t>me</t>
  </si>
  <si>
    <t>mass of an electron</t>
  </si>
  <si>
    <t>electron mass</t>
  </si>
  <si>
    <t>Now to calculate Fg using the secondary Bjerknes force equation:</t>
  </si>
  <si>
    <t>n1</t>
  </si>
  <si>
    <t>how much greater mass m1 is than the electron mass me</t>
  </si>
  <si>
    <t xml:space="preserve">m1 = a 1 kg mass on the surface of the earth, so n1 = m1/me </t>
  </si>
  <si>
    <t>none</t>
  </si>
  <si>
    <t>n2</t>
  </si>
  <si>
    <t>how much greater mass m2 is than the electron mass me</t>
  </si>
  <si>
    <t>m2 = the mass of the Earth, so n2 = m2/me</t>
  </si>
  <si>
    <t>FB2</t>
  </si>
  <si>
    <t>N</t>
  </si>
  <si>
    <t>Fg</t>
  </si>
  <si>
    <t>Compare with Newton's gravitational force law:</t>
  </si>
  <si>
    <t>G</t>
  </si>
  <si>
    <t>gravitational constant</t>
  </si>
  <si>
    <t>Nm2/kg2</t>
  </si>
  <si>
    <t>r</t>
  </si>
  <si>
    <t>distance between masses</t>
  </si>
  <si>
    <t>Step 2: The Electric Force from the Primary Bjerknes Force</t>
  </si>
  <si>
    <t>V</t>
  </si>
  <si>
    <t>bubble volume</t>
  </si>
  <si>
    <t>m3</t>
  </si>
  <si>
    <t>B</t>
  </si>
  <si>
    <t xml:space="preserve">pressure amplitude of the pressure gradient </t>
  </si>
  <si>
    <t>distance over which the pressure gradient occurs</t>
  </si>
  <si>
    <t>the Compton wavelength of an electron</t>
  </si>
  <si>
    <t>α</t>
  </si>
  <si>
    <t>fine structure constant</t>
  </si>
  <si>
    <t>electric charge</t>
  </si>
  <si>
    <t>elementary charge of an electron</t>
  </si>
  <si>
    <t>C</t>
  </si>
  <si>
    <t>permittivity of free space</t>
  </si>
  <si>
    <t>m-3 kg-1 s4 A2</t>
  </si>
  <si>
    <t>Now to calculate Fe using the primary Bjerknes force equation:</t>
  </si>
  <si>
    <t>Fe</t>
  </si>
  <si>
    <t>Compare with Coulomb's law:</t>
  </si>
  <si>
    <t>distance between charges</t>
  </si>
  <si>
    <r>
      <t>volume of a cylinder or spindle torus equal to 2πr</t>
    </r>
    <r>
      <rPr>
        <vertAlign val="subscript"/>
        <sz val="12"/>
        <rFont val="Times New Roman"/>
        <family val="1"/>
      </rPr>
      <t>c</t>
    </r>
    <r>
      <rPr>
        <vertAlign val="superscript"/>
        <sz val="12"/>
        <rFont val="Times New Roman"/>
        <family val="1"/>
      </rPr>
      <t>3</t>
    </r>
  </si>
  <si>
    <r>
      <t>r</t>
    </r>
    <r>
      <rPr>
        <vertAlign val="subscript"/>
        <sz val="12"/>
        <rFont val="Times New Roman"/>
        <family val="1"/>
      </rPr>
      <t>c</t>
    </r>
  </si>
  <si>
    <r>
      <t>q</t>
    </r>
    <r>
      <rPr>
        <vertAlign val="subscript"/>
        <sz val="12"/>
        <rFont val="Times New Roman"/>
        <family val="1"/>
      </rPr>
      <t>e</t>
    </r>
  </si>
  <si>
    <r>
      <t>ε</t>
    </r>
    <r>
      <rPr>
        <vertAlign val="subscript"/>
        <sz val="12"/>
        <rFont val="Times New Roman"/>
        <family val="1"/>
      </rPr>
      <t>o</t>
    </r>
  </si>
  <si>
    <t>q1</t>
  </si>
  <si>
    <t>q2</t>
  </si>
  <si>
    <t>charge of object 1</t>
  </si>
  <si>
    <t>charge of object 2</t>
  </si>
  <si>
    <t>an object with 1 C charge</t>
  </si>
  <si>
    <t>an object with 2 C charge</t>
  </si>
  <si>
    <t>how much greater charge q1 is than the electron charge qe</t>
  </si>
  <si>
    <t>how much greater charge q2 is than the electron charge qe</t>
  </si>
  <si>
    <t xml:space="preserve">q1 = a 1 C charge, so n1 = q1/qe </t>
  </si>
  <si>
    <t xml:space="preserve">q2 = a 2 C charge, so n1 = q2/qe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</si>
</sst>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E+00"/>
    <numFmt numFmtId="170" formatCode="0.000E+00"/>
    <numFmt numFmtId="171" formatCode="0.0000E+00"/>
    <numFmt numFmtId="172" formatCode="0.00000"/>
    <numFmt numFmtId="173" formatCode="B2d\-mmm"/>
    <numFmt numFmtId="174" formatCode="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 wrapText="1"/>
    </xf>
    <xf numFmtId="171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171" fontId="0" fillId="2" borderId="0" xfId="0" applyNumberFormat="1" applyFont="1" applyFill="1" applyAlignment="1">
      <alignment vertical="top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457200</xdr:rowOff>
    </xdr:from>
    <xdr:to>
      <xdr:col>2</xdr:col>
      <xdr:colOff>409575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695950"/>
          <a:ext cx="22193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1314450</xdr:colOff>
      <xdr:row>28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210300"/>
          <a:ext cx="12858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28575</xdr:rowOff>
    </xdr:from>
    <xdr:to>
      <xdr:col>1</xdr:col>
      <xdr:colOff>923925</xdr:colOff>
      <xdr:row>36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r="48677" b="-10527"/>
        <a:stretch>
          <a:fillRect/>
        </a:stretch>
      </xdr:blipFill>
      <xdr:spPr>
        <a:xfrm>
          <a:off x="781050" y="7372350"/>
          <a:ext cx="9239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152400</xdr:rowOff>
    </xdr:from>
    <xdr:to>
      <xdr:col>1</xdr:col>
      <xdr:colOff>1028700</xdr:colOff>
      <xdr:row>60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3439775"/>
          <a:ext cx="10096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542925</xdr:colOff>
      <xdr:row>61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13287375"/>
          <a:ext cx="2352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65</xdr:row>
      <xdr:rowOff>0</xdr:rowOff>
    </xdr:from>
    <xdr:to>
      <xdr:col>1</xdr:col>
      <xdr:colOff>1285875</xdr:colOff>
      <xdr:row>67</xdr:row>
      <xdr:rowOff>9525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19150" y="14744700"/>
          <a:ext cx="12477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workbookViewId="0" topLeftCell="A52">
      <selection activeCell="F57" sqref="F57"/>
    </sheetView>
  </sheetViews>
  <sheetFormatPr defaultColWidth="9.140625" defaultRowHeight="12.75"/>
  <cols>
    <col min="1" max="1" width="11.7109375" style="0" customWidth="1"/>
    <col min="2" max="2" width="27.140625" style="0" customWidth="1"/>
    <col min="3" max="3" width="21.421875" style="0" customWidth="1"/>
    <col min="4" max="4" width="15.8515625" style="0" customWidth="1"/>
  </cols>
  <sheetData>
    <row r="2" ht="15.75">
      <c r="A2" s="1" t="s">
        <v>0</v>
      </c>
    </row>
    <row r="3" ht="12.75">
      <c r="A3" s="10">
        <v>40766</v>
      </c>
    </row>
    <row r="4" ht="12.75">
      <c r="A4" s="11" t="s">
        <v>1</v>
      </c>
    </row>
    <row r="5" ht="12.75">
      <c r="A5" s="2"/>
    </row>
    <row r="6" ht="12.75">
      <c r="A6" s="3" t="s">
        <v>2</v>
      </c>
    </row>
    <row r="8" ht="12.75">
      <c r="A8" s="2" t="s">
        <v>3</v>
      </c>
    </row>
    <row r="9" ht="13.5" thickBot="1"/>
    <row r="10" spans="1:5" ht="26.25" thickBot="1">
      <c r="A10" s="12" t="s">
        <v>4</v>
      </c>
      <c r="B10" s="13" t="s">
        <v>5</v>
      </c>
      <c r="C10" s="13" t="s">
        <v>6</v>
      </c>
      <c r="D10" s="13" t="s">
        <v>7</v>
      </c>
      <c r="E10" s="13" t="s">
        <v>8</v>
      </c>
    </row>
    <row r="11" spans="1:5" ht="12.75">
      <c r="A11" s="4" t="s">
        <v>9</v>
      </c>
      <c r="B11" s="4" t="s">
        <v>10</v>
      </c>
      <c r="C11" s="4" t="s">
        <v>11</v>
      </c>
      <c r="D11" s="5">
        <v>9.1224E+20</v>
      </c>
      <c r="E11" s="4" t="s">
        <v>12</v>
      </c>
    </row>
    <row r="12" spans="1:5" ht="38.25">
      <c r="A12" s="4" t="s">
        <v>13</v>
      </c>
      <c r="B12" s="4" t="s">
        <v>14</v>
      </c>
      <c r="C12" s="4" t="s">
        <v>15</v>
      </c>
      <c r="D12" s="5">
        <v>1.8549E+43</v>
      </c>
      <c r="E12" s="4" t="s">
        <v>16</v>
      </c>
    </row>
    <row r="13" spans="1:5" ht="38.25">
      <c r="A13" s="4" t="s">
        <v>17</v>
      </c>
      <c r="B13" s="4" t="s">
        <v>18</v>
      </c>
      <c r="C13" s="4" t="s">
        <v>19</v>
      </c>
      <c r="D13" s="5">
        <v>2.4263E-12</v>
      </c>
      <c r="E13" s="4" t="s">
        <v>20</v>
      </c>
    </row>
    <row r="14" spans="1:5" ht="12.75">
      <c r="A14" s="4" t="s">
        <v>21</v>
      </c>
      <c r="B14" s="4" t="s">
        <v>22</v>
      </c>
      <c r="C14" s="4" t="s">
        <v>23</v>
      </c>
      <c r="D14" s="5">
        <v>10150</v>
      </c>
      <c r="E14" s="6" t="s">
        <v>24</v>
      </c>
    </row>
    <row r="15" spans="1:5" ht="12.75">
      <c r="A15" s="4" t="s">
        <v>25</v>
      </c>
      <c r="B15" s="4" t="s">
        <v>26</v>
      </c>
      <c r="C15" s="4" t="s">
        <v>27</v>
      </c>
      <c r="D15" s="5">
        <v>6367500</v>
      </c>
      <c r="E15" s="6" t="s">
        <v>20</v>
      </c>
    </row>
    <row r="16" spans="1:5" ht="38.25">
      <c r="A16" s="4" t="s">
        <v>28</v>
      </c>
      <c r="B16" s="4" t="s">
        <v>29</v>
      </c>
      <c r="C16" s="4" t="s">
        <v>30</v>
      </c>
      <c r="D16" s="5">
        <v>7.7634E+20</v>
      </c>
      <c r="E16" s="6" t="s">
        <v>16</v>
      </c>
    </row>
    <row r="17" spans="1:5" ht="12.75">
      <c r="A17" s="4" t="s">
        <v>31</v>
      </c>
      <c r="B17" s="4" t="s">
        <v>32</v>
      </c>
      <c r="C17" s="4" t="s">
        <v>33</v>
      </c>
      <c r="D17" s="5">
        <v>1</v>
      </c>
      <c r="E17" s="6" t="s">
        <v>34</v>
      </c>
    </row>
    <row r="18" spans="1:5" ht="12.75">
      <c r="A18" s="4" t="s">
        <v>35</v>
      </c>
      <c r="B18" s="4" t="s">
        <v>36</v>
      </c>
      <c r="C18" s="4" t="s">
        <v>37</v>
      </c>
      <c r="D18" s="5">
        <v>5.9739E+24</v>
      </c>
      <c r="E18" s="6" t="s">
        <v>34</v>
      </c>
    </row>
    <row r="19" spans="1:5" ht="12.75">
      <c r="A19" s="4" t="s">
        <v>38</v>
      </c>
      <c r="B19" s="4" t="s">
        <v>39</v>
      </c>
      <c r="C19" s="4" t="s">
        <v>40</v>
      </c>
      <c r="D19" s="5">
        <v>9.1094E-31</v>
      </c>
      <c r="E19" s="6" t="s">
        <v>34</v>
      </c>
    </row>
    <row r="20" spans="1:5" ht="12.75">
      <c r="A20" s="4"/>
      <c r="B20" s="4"/>
      <c r="C20" s="4"/>
      <c r="D20" s="5"/>
      <c r="E20" s="6"/>
    </row>
    <row r="21" spans="1:5" ht="12.75">
      <c r="A21" s="2" t="s">
        <v>41</v>
      </c>
      <c r="B21" s="4"/>
      <c r="C21" s="4"/>
      <c r="D21" s="5"/>
      <c r="E21" s="6"/>
    </row>
    <row r="22" spans="1:5" ht="12.75">
      <c r="A22" s="2"/>
      <c r="B22" s="4"/>
      <c r="C22" s="4"/>
      <c r="D22" s="5"/>
      <c r="E22" s="6"/>
    </row>
    <row r="23" spans="1:5" ht="38.25">
      <c r="A23" s="4" t="s">
        <v>42</v>
      </c>
      <c r="B23" s="4" t="s">
        <v>43</v>
      </c>
      <c r="C23" s="4" t="s">
        <v>44</v>
      </c>
      <c r="D23" s="5">
        <f>D17/D19</f>
        <v>1.0977671416339166E+30</v>
      </c>
      <c r="E23" s="6" t="s">
        <v>45</v>
      </c>
    </row>
    <row r="24" spans="1:5" ht="38.25">
      <c r="A24" s="4" t="s">
        <v>46</v>
      </c>
      <c r="B24" s="4" t="s">
        <v>47</v>
      </c>
      <c r="C24" s="4" t="s">
        <v>48</v>
      </c>
      <c r="D24" s="5">
        <f>D18/D19</f>
        <v>6.557951127406855E+54</v>
      </c>
      <c r="E24" s="6" t="s">
        <v>45</v>
      </c>
    </row>
    <row r="25" spans="1:5" ht="12.75">
      <c r="A25" s="4" t="s">
        <v>49</v>
      </c>
      <c r="D25" s="7">
        <f>2*PI()*$D$11^2*$D$12^2*$D$13*$D$13/$D$14/$D$15^2/(($D$16^2-$D$12^2)*($D$16^2-$D$12^2))</f>
        <v>2.1739128790135462E-85</v>
      </c>
      <c r="E25" s="6" t="s">
        <v>50</v>
      </c>
    </row>
    <row r="28" spans="1:5" ht="12.75">
      <c r="A28" s="4" t="s">
        <v>51</v>
      </c>
      <c r="D28" s="8">
        <f>D25*2*PI()*D23*D24</f>
        <v>9.833325311270553</v>
      </c>
      <c r="E28" s="6" t="s">
        <v>50</v>
      </c>
    </row>
    <row r="31" ht="12.75">
      <c r="A31" s="2" t="s">
        <v>52</v>
      </c>
    </row>
    <row r="33" spans="1:5" ht="12.75">
      <c r="A33" t="s">
        <v>53</v>
      </c>
      <c r="B33" t="s">
        <v>54</v>
      </c>
      <c r="C33" t="s">
        <v>54</v>
      </c>
      <c r="D33" s="5">
        <v>6.673E-11</v>
      </c>
      <c r="E33" t="s">
        <v>55</v>
      </c>
    </row>
    <row r="34" spans="1:5" ht="12.75">
      <c r="A34" s="4" t="s">
        <v>56</v>
      </c>
      <c r="B34" s="4" t="s">
        <v>57</v>
      </c>
      <c r="C34" s="4" t="s">
        <v>27</v>
      </c>
      <c r="D34" s="5">
        <v>6367500</v>
      </c>
      <c r="E34" s="6" t="s">
        <v>20</v>
      </c>
    </row>
    <row r="36" spans="1:5" ht="12.75">
      <c r="A36" s="4" t="s">
        <v>51</v>
      </c>
      <c r="D36" s="9">
        <f>D33*D17*D18/D34^2</f>
        <v>9.831984065874863</v>
      </c>
      <c r="E36" s="6" t="s">
        <v>50</v>
      </c>
    </row>
    <row r="40" ht="12.75">
      <c r="A40" s="3" t="s">
        <v>58</v>
      </c>
    </row>
    <row r="42" ht="12.75">
      <c r="A42" s="2" t="s">
        <v>3</v>
      </c>
    </row>
    <row r="43" ht="13.5" thickBot="1"/>
    <row r="44" spans="1:5" ht="26.25" thickBot="1">
      <c r="A44" s="12" t="s">
        <v>4</v>
      </c>
      <c r="B44" s="13" t="s">
        <v>5</v>
      </c>
      <c r="C44" s="13" t="s">
        <v>6</v>
      </c>
      <c r="D44" s="13" t="s">
        <v>7</v>
      </c>
      <c r="E44" s="13" t="s">
        <v>8</v>
      </c>
    </row>
    <row r="45" spans="1:5" ht="45.75">
      <c r="A45" s="4" t="s">
        <v>59</v>
      </c>
      <c r="B45" s="4" t="s">
        <v>60</v>
      </c>
      <c r="C45" s="4" t="s">
        <v>77</v>
      </c>
      <c r="D45" s="5">
        <v>8.9747E-35</v>
      </c>
      <c r="E45" s="6" t="s">
        <v>61</v>
      </c>
    </row>
    <row r="46" spans="1:5" ht="25.5">
      <c r="A46" s="4" t="s">
        <v>62</v>
      </c>
      <c r="B46" s="4" t="s">
        <v>63</v>
      </c>
      <c r="C46" s="4" t="s">
        <v>11</v>
      </c>
      <c r="D46" s="5">
        <v>9.1224E+20</v>
      </c>
      <c r="E46" s="6" t="s">
        <v>12</v>
      </c>
    </row>
    <row r="47" spans="1:5" ht="38.25">
      <c r="A47" s="4" t="s">
        <v>78</v>
      </c>
      <c r="B47" s="4" t="s">
        <v>64</v>
      </c>
      <c r="C47" s="4" t="s">
        <v>65</v>
      </c>
      <c r="D47" s="5">
        <v>2.4263E-12</v>
      </c>
      <c r="E47" s="6" t="s">
        <v>20</v>
      </c>
    </row>
    <row r="48" spans="1:5" ht="12.75">
      <c r="A48" s="4" t="s">
        <v>66</v>
      </c>
      <c r="B48" s="4" t="s">
        <v>67</v>
      </c>
      <c r="C48" s="4" t="s">
        <v>67</v>
      </c>
      <c r="D48" s="5">
        <v>0.0072974</v>
      </c>
      <c r="E48" s="6" t="s">
        <v>45</v>
      </c>
    </row>
    <row r="49" spans="1:5" ht="25.5">
      <c r="A49" s="4" t="s">
        <v>80</v>
      </c>
      <c r="B49" s="4" t="s">
        <v>71</v>
      </c>
      <c r="C49" s="4" t="s">
        <v>71</v>
      </c>
      <c r="D49" s="5">
        <v>8.85418782E-12</v>
      </c>
      <c r="E49" s="6" t="s">
        <v>72</v>
      </c>
    </row>
    <row r="50" spans="1:5" ht="25.5">
      <c r="A50" s="4" t="s">
        <v>81</v>
      </c>
      <c r="B50" s="4" t="s">
        <v>83</v>
      </c>
      <c r="C50" s="4" t="s">
        <v>85</v>
      </c>
      <c r="D50" s="5">
        <v>1</v>
      </c>
      <c r="E50" s="6" t="s">
        <v>70</v>
      </c>
    </row>
    <row r="51" spans="1:5" ht="25.5">
      <c r="A51" s="4" t="s">
        <v>82</v>
      </c>
      <c r="B51" s="4" t="s">
        <v>84</v>
      </c>
      <c r="C51" s="4" t="s">
        <v>86</v>
      </c>
      <c r="D51" s="5">
        <v>2</v>
      </c>
      <c r="E51" s="6" t="s">
        <v>70</v>
      </c>
    </row>
    <row r="52" spans="1:5" ht="25.5">
      <c r="A52" s="4" t="s">
        <v>79</v>
      </c>
      <c r="B52" s="4" t="s">
        <v>68</v>
      </c>
      <c r="C52" s="4" t="s">
        <v>69</v>
      </c>
      <c r="D52" s="5">
        <v>1.60217646E-19</v>
      </c>
      <c r="E52" s="6" t="s">
        <v>70</v>
      </c>
    </row>
    <row r="54" ht="12.75">
      <c r="A54" s="2" t="s">
        <v>73</v>
      </c>
    </row>
    <row r="55" ht="12.75">
      <c r="A55" s="2"/>
    </row>
    <row r="56" spans="1:5" ht="25.5">
      <c r="A56" s="11" t="s">
        <v>42</v>
      </c>
      <c r="B56" s="4" t="s">
        <v>87</v>
      </c>
      <c r="C56" s="4" t="s">
        <v>89</v>
      </c>
      <c r="D56" s="5">
        <f>D50/D52</f>
        <v>6.241509752302814E+18</v>
      </c>
      <c r="E56" s="6" t="s">
        <v>45</v>
      </c>
    </row>
    <row r="57" spans="1:5" ht="25.5">
      <c r="A57" s="11" t="s">
        <v>46</v>
      </c>
      <c r="B57" s="4" t="s">
        <v>88</v>
      </c>
      <c r="C57" s="4" t="s">
        <v>90</v>
      </c>
      <c r="D57" s="5">
        <f>D51/D52</f>
        <v>1.2483019504605628E+19</v>
      </c>
      <c r="E57" s="6" t="s">
        <v>45</v>
      </c>
    </row>
    <row r="58" spans="1:2" ht="12.75">
      <c r="A58" s="11"/>
      <c r="B58" s="4"/>
    </row>
    <row r="60" spans="1:5" ht="12.75">
      <c r="A60" t="s">
        <v>74</v>
      </c>
      <c r="D60" s="8">
        <f>-D45*D46/D47*D48/2/PI()*D56*D57</f>
        <v>-3.0533890219150467E+33</v>
      </c>
      <c r="E60" t="s">
        <v>50</v>
      </c>
    </row>
    <row r="63" ht="12.75">
      <c r="A63" s="2" t="s">
        <v>75</v>
      </c>
    </row>
    <row r="65" spans="1:5" ht="38.25">
      <c r="A65" s="4" t="s">
        <v>56</v>
      </c>
      <c r="B65" s="4" t="s">
        <v>76</v>
      </c>
      <c r="C65" s="4" t="s">
        <v>65</v>
      </c>
      <c r="D65" s="5">
        <v>2.4263E-12</v>
      </c>
      <c r="E65" s="6" t="s">
        <v>20</v>
      </c>
    </row>
    <row r="66" spans="1:5" ht="12.75">
      <c r="A66" t="s">
        <v>74</v>
      </c>
      <c r="D66" s="8">
        <f>D50*D51/4/PI()/D49/D65^2</f>
        <v>3.0533908861961755E+33</v>
      </c>
      <c r="E66" t="s">
        <v>50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 Winters</dc:creator>
  <cp:keywords/>
  <dc:description/>
  <cp:lastModifiedBy>Dahl Winters</cp:lastModifiedBy>
  <dcterms:created xsi:type="dcterms:W3CDTF">2011-08-06T00:13:15Z</dcterms:created>
  <dcterms:modified xsi:type="dcterms:W3CDTF">2011-08-11T17:22:42Z</dcterms:modified>
  <cp:category/>
  <cp:version/>
  <cp:contentType/>
  <cp:contentStatus/>
</cp:coreProperties>
</file>